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27"/>
  </bookViews>
  <sheets>
    <sheet name="Sheet2" sheetId="2" r:id="rId1"/>
    <sheet name="Sheet1" sheetId="3" r:id="rId2"/>
  </sheets>
  <calcPr calcId="144525"/>
</workbook>
</file>

<file path=xl/sharedStrings.xml><?xml version="1.0" encoding="utf-8"?>
<sst xmlns="http://schemas.openxmlformats.org/spreadsheetml/2006/main" count="108" uniqueCount="64">
  <si>
    <t>裕民县2024年粮油规模种植主体单产提升行动项目新型农业经营主体实施奖补汇总表</t>
  </si>
  <si>
    <t xml:space="preserve">  单位：裕民县农业农村局（盖章）                       时间：2024年9月5日      </t>
  </si>
  <si>
    <t>序号</t>
  </si>
  <si>
    <t>乡镇</t>
  </si>
  <si>
    <t>村队</t>
  </si>
  <si>
    <t>项目主体</t>
  </si>
  <si>
    <t>负责人姓名</t>
  </si>
  <si>
    <t>身份证号码/社会信用代码</t>
  </si>
  <si>
    <t>联系方式</t>
  </si>
  <si>
    <t>作物品种</t>
  </si>
  <si>
    <t>核查合格面积（亩）</t>
  </si>
  <si>
    <t>落实的关键技术措施</t>
  </si>
  <si>
    <t>验收总产</t>
  </si>
  <si>
    <t>亩产水平（公斤）</t>
  </si>
  <si>
    <t>全县小麦单产水平</t>
  </si>
  <si>
    <t>相对全县小麦平均单产提升（%）</t>
  </si>
  <si>
    <t>奖补标准（元/亩）</t>
  </si>
  <si>
    <t>奖补金额（元）</t>
  </si>
  <si>
    <t>备注</t>
  </si>
  <si>
    <t>哈拉布拉乡</t>
  </si>
  <si>
    <t>霍斯哈巴克村</t>
  </si>
  <si>
    <t>种植大户</t>
  </si>
  <si>
    <t>李虎天</t>
  </si>
  <si>
    <t>652526196611140311</t>
  </si>
  <si>
    <t>小麦</t>
  </si>
  <si>
    <t>选用优质品种、适度增密、水肥一体化、“一喷三防”、机收减损</t>
  </si>
  <si>
    <t>李燕</t>
  </si>
  <si>
    <t>654225197907250329</t>
  </si>
  <si>
    <t>李振江</t>
  </si>
  <si>
    <t>652526196702050311</t>
  </si>
  <si>
    <t>鲁军</t>
  </si>
  <si>
    <t>654225197511060318</t>
  </si>
  <si>
    <t>孙国昌</t>
  </si>
  <si>
    <t>654225197808240336</t>
  </si>
  <si>
    <t>王培山</t>
  </si>
  <si>
    <t>654225198701200312</t>
  </si>
  <si>
    <t>王志刚</t>
  </si>
  <si>
    <t>654225198311050339</t>
  </si>
  <si>
    <t>吴新平</t>
  </si>
  <si>
    <t>652526196406010315</t>
  </si>
  <si>
    <t>许利</t>
  </si>
  <si>
    <t>654225197410150314</t>
  </si>
  <si>
    <t>周登友</t>
  </si>
  <si>
    <t>654225197809130315</t>
  </si>
  <si>
    <t>刘青松</t>
  </si>
  <si>
    <t>652526196507170318</t>
  </si>
  <si>
    <t>南哈拉布拉村</t>
  </si>
  <si>
    <t>张宝江</t>
  </si>
  <si>
    <t>65422519771207031X</t>
  </si>
  <si>
    <t>喀拉乔克村</t>
  </si>
  <si>
    <t>王船舰</t>
  </si>
  <si>
    <t>654225198909080313</t>
  </si>
  <si>
    <t>葛瑜</t>
  </si>
  <si>
    <t>654225197610080314</t>
  </si>
  <si>
    <t>冉孟文</t>
  </si>
  <si>
    <t>654225198001290310</t>
  </si>
  <si>
    <t>新地乡</t>
  </si>
  <si>
    <t>前进村</t>
  </si>
  <si>
    <t>马占山</t>
  </si>
  <si>
    <t>654225198109072518</t>
  </si>
  <si>
    <t>木乎尔村</t>
  </si>
  <si>
    <t>赵顺</t>
  </si>
  <si>
    <t>652526196308112510</t>
  </si>
  <si>
    <t>合计</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</si>
</sst>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31">
    <font>
      <sz val="11"/>
      <color theme="1"/>
      <name val="宋体"/>
      <charset val="134"/>
      <scheme val="minor"/>
    </font>
    <font>
      <b/>
      <sz val="22"/>
      <color theme="1"/>
      <name val="方正小标宋_GBK"/>
      <charset val="134"/>
    </font>
    <font>
      <sz val="16"/>
      <color theme="1"/>
      <name val="仿宋_GB2312"/>
      <charset val="134"/>
    </font>
    <font>
      <sz val="14"/>
      <color theme="1"/>
      <name val="仿宋_GB2312"/>
      <charset val="134"/>
    </font>
    <font>
      <sz val="12"/>
      <color theme="1"/>
      <name val="仿宋"/>
      <charset val="134"/>
    </font>
    <font>
      <sz val="26"/>
      <color theme="1"/>
      <name val="黑体"/>
      <charset val="134"/>
    </font>
    <font>
      <sz val="14"/>
      <name val="仿宋_GB2312"/>
      <charset val="134"/>
    </font>
    <font>
      <sz val="14"/>
      <color theme="1"/>
      <name val="黑体"/>
      <charset val="134"/>
    </font>
    <font>
      <sz val="14"/>
      <color theme="1"/>
      <name val="宋体"/>
      <charset val="134"/>
      <scheme val="minor"/>
    </font>
    <font>
      <sz val="14"/>
      <color rgb="FF000000"/>
      <name val="仿宋_GB2312"/>
      <charset val="134"/>
    </font>
    <font>
      <sz val="12"/>
      <name val="仿宋"/>
      <charset val="134"/>
    </font>
    <font>
      <sz val="12"/>
      <color theme="1"/>
      <name val="仿宋_GB2312"/>
      <charset val="134"/>
    </font>
    <font>
      <sz val="11"/>
      <color theme="1"/>
      <name val="宋体"/>
      <charset val="0"/>
      <scheme val="minor"/>
    </font>
    <font>
      <sz val="11"/>
      <color rgb="FF006100"/>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6"/>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5" borderId="0" applyNumberFormat="0" applyBorder="0" applyAlignment="0" applyProtection="0">
      <alignment vertical="center"/>
    </xf>
    <xf numFmtId="0" fontId="23" fillId="2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4" fillId="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8" borderId="11" applyNumberFormat="0" applyFont="0" applyAlignment="0" applyProtection="0">
      <alignment vertical="center"/>
    </xf>
    <xf numFmtId="0" fontId="14" fillId="17" borderId="0" applyNumberFormat="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10" applyNumberFormat="0" applyFill="0" applyAlignment="0" applyProtection="0">
      <alignment vertical="center"/>
    </xf>
    <xf numFmtId="0" fontId="26" fillId="0" borderId="10" applyNumberFormat="0" applyFill="0" applyAlignment="0" applyProtection="0">
      <alignment vertical="center"/>
    </xf>
    <xf numFmtId="0" fontId="14" fillId="28" borderId="0" applyNumberFormat="0" applyBorder="0" applyAlignment="0" applyProtection="0">
      <alignment vertical="center"/>
    </xf>
    <xf numFmtId="0" fontId="15" fillId="0" borderId="6" applyNumberFormat="0" applyFill="0" applyAlignment="0" applyProtection="0">
      <alignment vertical="center"/>
    </xf>
    <xf numFmtId="0" fontId="14" fillId="21" borderId="0" applyNumberFormat="0" applyBorder="0" applyAlignment="0" applyProtection="0">
      <alignment vertical="center"/>
    </xf>
    <xf numFmtId="0" fontId="21" fillId="16" borderId="9" applyNumberFormat="0" applyAlignment="0" applyProtection="0">
      <alignment vertical="center"/>
    </xf>
    <xf numFmtId="0" fontId="24" fillId="16" borderId="12" applyNumberFormat="0" applyAlignment="0" applyProtection="0">
      <alignment vertical="center"/>
    </xf>
    <xf numFmtId="0" fontId="20" fillId="12" borderId="8" applyNumberFormat="0" applyAlignment="0" applyProtection="0">
      <alignment vertical="center"/>
    </xf>
    <xf numFmtId="0" fontId="12" fillId="4" borderId="0" applyNumberFormat="0" applyBorder="0" applyAlignment="0" applyProtection="0">
      <alignment vertical="center"/>
    </xf>
    <xf numFmtId="0" fontId="14" fillId="9" borderId="0" applyNumberFormat="0" applyBorder="0" applyAlignment="0" applyProtection="0">
      <alignment vertical="center"/>
    </xf>
    <xf numFmtId="0" fontId="19" fillId="0" borderId="7" applyNumberFormat="0" applyFill="0" applyAlignment="0" applyProtection="0">
      <alignment vertical="center"/>
    </xf>
    <xf numFmtId="0" fontId="25" fillId="0" borderId="13" applyNumberFormat="0" applyFill="0" applyAlignment="0" applyProtection="0">
      <alignment vertical="center"/>
    </xf>
    <xf numFmtId="0" fontId="13" fillId="3" borderId="0" applyNumberFormat="0" applyBorder="0" applyAlignment="0" applyProtection="0">
      <alignment vertical="center"/>
    </xf>
    <xf numFmtId="0" fontId="28" fillId="32" borderId="0" applyNumberFormat="0" applyBorder="0" applyAlignment="0" applyProtection="0">
      <alignment vertical="center"/>
    </xf>
    <xf numFmtId="0" fontId="12" fillId="15" borderId="0" applyNumberFormat="0" applyBorder="0" applyAlignment="0" applyProtection="0">
      <alignment vertical="center"/>
    </xf>
    <xf numFmtId="0" fontId="14" fillId="24" borderId="0" applyNumberFormat="0" applyBorder="0" applyAlignment="0" applyProtection="0">
      <alignment vertical="center"/>
    </xf>
    <xf numFmtId="0" fontId="12" fillId="27" borderId="0" applyNumberFormat="0" applyBorder="0" applyAlignment="0" applyProtection="0">
      <alignment vertical="center"/>
    </xf>
    <xf numFmtId="0" fontId="12" fillId="8" borderId="0" applyNumberFormat="0" applyBorder="0" applyAlignment="0" applyProtection="0">
      <alignment vertical="center"/>
    </xf>
    <xf numFmtId="0" fontId="12" fillId="31" borderId="0" applyNumberFormat="0" applyBorder="0" applyAlignment="0" applyProtection="0">
      <alignment vertical="center"/>
    </xf>
    <xf numFmtId="0" fontId="12" fillId="26" borderId="0" applyNumberFormat="0" applyBorder="0" applyAlignment="0" applyProtection="0">
      <alignment vertical="center"/>
    </xf>
    <xf numFmtId="0" fontId="14" fillId="11" borderId="0" applyNumberFormat="0" applyBorder="0" applyAlignment="0" applyProtection="0">
      <alignment vertical="center"/>
    </xf>
    <xf numFmtId="0" fontId="14" fillId="7" borderId="0" applyNumberFormat="0" applyBorder="0" applyAlignment="0" applyProtection="0">
      <alignment vertical="center"/>
    </xf>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14" fillId="20" borderId="0" applyNumberFormat="0" applyBorder="0" applyAlignment="0" applyProtection="0">
      <alignment vertical="center"/>
    </xf>
    <xf numFmtId="0" fontId="12" fillId="29" borderId="0" applyNumberFormat="0" applyBorder="0" applyAlignment="0" applyProtection="0">
      <alignment vertical="center"/>
    </xf>
    <xf numFmtId="0" fontId="14" fillId="23" borderId="0" applyNumberFormat="0" applyBorder="0" applyAlignment="0" applyProtection="0">
      <alignment vertical="center"/>
    </xf>
    <xf numFmtId="0" fontId="14" fillId="14" borderId="0" applyNumberFormat="0" applyBorder="0" applyAlignment="0" applyProtection="0">
      <alignment vertical="center"/>
    </xf>
    <xf numFmtId="0" fontId="12" fillId="19" borderId="0" applyNumberFormat="0" applyBorder="0" applyAlignment="0" applyProtection="0">
      <alignment vertical="center"/>
    </xf>
    <xf numFmtId="0" fontId="14" fillId="6" borderId="0" applyNumberFormat="0" applyBorder="0" applyAlignment="0" applyProtection="0">
      <alignment vertical="center"/>
    </xf>
  </cellStyleXfs>
  <cellXfs count="2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xf>
    <xf numFmtId="0" fontId="0" fillId="0" borderId="3" xfId="0" applyBorder="1" applyAlignment="1">
      <alignment horizontal="center" vertical="center"/>
    </xf>
    <xf numFmtId="0" fontId="8" fillId="0" borderId="3" xfId="0" applyFont="1" applyBorder="1">
      <alignment vertical="center"/>
    </xf>
    <xf numFmtId="0" fontId="9" fillId="0" borderId="3" xfId="0" applyFont="1" applyBorder="1" applyAlignment="1">
      <alignment horizontal="justify" vertical="center"/>
    </xf>
    <xf numFmtId="0" fontId="4" fillId="0" borderId="3" xfId="0" applyFont="1" applyFill="1" applyBorder="1" applyAlignment="1">
      <alignment horizontal="center" vertical="center" wrapText="1"/>
    </xf>
    <xf numFmtId="176" fontId="6" fillId="0" borderId="3" xfId="0" applyNumberFormat="1" applyFont="1" applyFill="1" applyBorder="1" applyAlignment="1">
      <alignment horizontal="center" vertical="center"/>
    </xf>
    <xf numFmtId="176" fontId="3" fillId="0" borderId="3" xfId="0" applyNumberFormat="1" applyFont="1" applyBorder="1">
      <alignment vertical="center"/>
    </xf>
    <xf numFmtId="0" fontId="3" fillId="0" borderId="3" xfId="0" applyFont="1" applyFill="1" applyBorder="1" applyAlignment="1">
      <alignment horizontal="center" vertical="center"/>
    </xf>
    <xf numFmtId="0" fontId="3" fillId="0" borderId="3" xfId="0" applyFont="1" applyBorder="1" applyAlignment="1">
      <alignment horizontal="center" vertical="center"/>
    </xf>
    <xf numFmtId="0" fontId="10"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176" fontId="3" fillId="0" borderId="3"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8" fillId="0" borderId="3" xfId="0" applyFont="1" applyBorder="1" applyAlignment="1">
      <alignment horizontal="center" vertical="center"/>
    </xf>
    <xf numFmtId="0" fontId="11" fillId="0" borderId="3" xfId="0" applyFont="1" applyBorder="1" applyAlignment="1">
      <alignment horizontal="center" vertical="center"/>
    </xf>
    <xf numFmtId="176" fontId="3" fillId="0" borderId="3" xfId="0" applyNumberFormat="1" applyFont="1" applyBorder="1" applyAlignment="1">
      <alignment horizontal="center" vertical="center"/>
    </xf>
    <xf numFmtId="0" fontId="11" fillId="0" borderId="3" xfId="0" applyFont="1" applyBorder="1">
      <alignment vertical="center"/>
    </xf>
    <xf numFmtId="0" fontId="0" fillId="0" borderId="3" xfId="0" applyBorder="1">
      <alignment vertical="center"/>
    </xf>
    <xf numFmtId="0" fontId="3" fillId="0" borderId="3" xfId="0" applyFont="1" applyBorder="1" applyAlignment="1" quotePrefix="1">
      <alignment horizontal="center" vertical="center" wrapText="1"/>
    </xf>
    <xf numFmtId="0" fontId="6" fillId="0" borderId="3"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1"/>
  <sheetViews>
    <sheetView tabSelected="1" view="pageBreakPreview" zoomScaleNormal="100" zoomScaleSheetLayoutView="100" workbookViewId="0">
      <selection activeCell="I5" sqref="I5"/>
    </sheetView>
  </sheetViews>
  <sheetFormatPr defaultColWidth="8.88888888888889" defaultRowHeight="14.4"/>
  <cols>
    <col min="1" max="1" width="6.66666666666667" customWidth="1"/>
    <col min="3" max="3" width="17.3333333333333" customWidth="1"/>
    <col min="4" max="4" width="12.6666666666667" customWidth="1"/>
    <col min="5" max="5" width="10.1111111111111" customWidth="1"/>
    <col min="6" max="6" width="25.4444444444444" customWidth="1"/>
    <col min="7" max="7" width="16.5555555555556" customWidth="1"/>
    <col min="8" max="8" width="7.11111111111111" customWidth="1"/>
    <col min="10" max="10" width="11.2222222222222" customWidth="1"/>
    <col min="11" max="11" width="9.66666666666667" customWidth="1"/>
    <col min="12" max="12" width="17.1111111111111"/>
    <col min="13" max="13" width="11.1111111111111"/>
    <col min="14" max="14" width="9.77777777777778" customWidth="1"/>
    <col min="16" max="16" width="9.66666666666667"/>
  </cols>
  <sheetData>
    <row r="1" ht="43" customHeight="1" spans="1:17">
      <c r="A1" s="1" t="s">
        <v>0</v>
      </c>
      <c r="B1" s="1"/>
      <c r="C1" s="1"/>
      <c r="D1" s="1"/>
      <c r="E1" s="1"/>
      <c r="F1" s="1"/>
      <c r="G1" s="1"/>
      <c r="H1" s="1"/>
      <c r="I1" s="1"/>
      <c r="J1" s="1"/>
      <c r="K1" s="1"/>
      <c r="L1" s="1"/>
      <c r="M1" s="1"/>
      <c r="N1" s="1"/>
      <c r="O1" s="1"/>
      <c r="P1" s="1"/>
      <c r="Q1" s="1"/>
    </row>
    <row r="2" ht="20.4" spans="1:17">
      <c r="A2" s="2" t="s">
        <v>1</v>
      </c>
      <c r="B2" s="2"/>
      <c r="C2" s="2"/>
      <c r="D2" s="2"/>
      <c r="E2" s="2"/>
      <c r="F2" s="2"/>
      <c r="G2" s="2"/>
      <c r="H2" s="2"/>
      <c r="I2" s="2"/>
      <c r="J2" s="2"/>
      <c r="K2" s="2"/>
      <c r="L2" s="2"/>
      <c r="M2" s="2"/>
      <c r="N2" s="2"/>
      <c r="O2" s="2"/>
      <c r="P2" s="2"/>
      <c r="Q2" s="2"/>
    </row>
    <row r="3" ht="87" spans="1:17">
      <c r="A3" s="3" t="s">
        <v>2</v>
      </c>
      <c r="B3" s="3" t="s">
        <v>3</v>
      </c>
      <c r="C3" s="3" t="s">
        <v>4</v>
      </c>
      <c r="D3" s="3" t="s">
        <v>5</v>
      </c>
      <c r="E3" s="3" t="s">
        <v>6</v>
      </c>
      <c r="F3" s="3" t="s">
        <v>7</v>
      </c>
      <c r="G3" s="3" t="s">
        <v>8</v>
      </c>
      <c r="H3" s="3" t="s">
        <v>9</v>
      </c>
      <c r="I3" s="3" t="s">
        <v>10</v>
      </c>
      <c r="J3" s="13" t="s">
        <v>11</v>
      </c>
      <c r="K3" s="3" t="s">
        <v>12</v>
      </c>
      <c r="L3" s="3" t="s">
        <v>13</v>
      </c>
      <c r="M3" s="3" t="s">
        <v>14</v>
      </c>
      <c r="N3" s="3" t="s">
        <v>15</v>
      </c>
      <c r="O3" s="8" t="s">
        <v>16</v>
      </c>
      <c r="P3" s="8" t="s">
        <v>17</v>
      </c>
      <c r="Q3" s="6" t="s">
        <v>18</v>
      </c>
    </row>
    <row r="4" ht="30" customHeight="1" spans="1:17">
      <c r="A4" s="4">
        <v>1</v>
      </c>
      <c r="B4" s="5" t="s">
        <v>19</v>
      </c>
      <c r="C4" s="6" t="s">
        <v>20</v>
      </c>
      <c r="D4" s="7" t="s">
        <v>21</v>
      </c>
      <c r="E4" s="7" t="s">
        <v>22</v>
      </c>
      <c r="F4" s="28" t="s">
        <v>23</v>
      </c>
      <c r="G4" s="8">
        <v>13999755586</v>
      </c>
      <c r="H4" s="6" t="s">
        <v>24</v>
      </c>
      <c r="I4" s="14">
        <v>136</v>
      </c>
      <c r="J4" s="3" t="s">
        <v>25</v>
      </c>
      <c r="K4" s="6">
        <v>69060</v>
      </c>
      <c r="L4" s="15">
        <v>507.794117647059</v>
      </c>
      <c r="M4" s="16">
        <v>409.2</v>
      </c>
      <c r="N4" s="16">
        <f>(L4-M4)/M4*100</f>
        <v>24.0943591512852</v>
      </c>
      <c r="O4" s="17">
        <v>50</v>
      </c>
      <c r="P4" s="18">
        <f>I4*O4</f>
        <v>6800</v>
      </c>
      <c r="Q4" s="26"/>
    </row>
    <row r="5" ht="30" customHeight="1" spans="1:17">
      <c r="A5" s="4">
        <v>2</v>
      </c>
      <c r="B5" s="5"/>
      <c r="C5" s="6" t="s">
        <v>20</v>
      </c>
      <c r="D5" s="7" t="s">
        <v>21</v>
      </c>
      <c r="E5" s="7" t="s">
        <v>26</v>
      </c>
      <c r="F5" s="29" t="s">
        <v>27</v>
      </c>
      <c r="G5" s="9">
        <v>13319013729</v>
      </c>
      <c r="H5" s="7" t="s">
        <v>24</v>
      </c>
      <c r="I5" s="19">
        <v>101</v>
      </c>
      <c r="J5" s="20"/>
      <c r="K5" s="7">
        <v>48700</v>
      </c>
      <c r="L5" s="15">
        <v>482.178217821782</v>
      </c>
      <c r="M5" s="16">
        <v>409.2</v>
      </c>
      <c r="N5" s="16">
        <f t="shared" ref="N5:N21" si="0">(L5-M5)/M5*100</f>
        <v>17.8343640815694</v>
      </c>
      <c r="O5" s="17">
        <v>50</v>
      </c>
      <c r="P5" s="18">
        <f t="shared" ref="P5:P20" si="1">I5*O5</f>
        <v>5050</v>
      </c>
      <c r="Q5" s="26"/>
    </row>
    <row r="6" ht="30" customHeight="1" spans="1:17">
      <c r="A6" s="4">
        <v>3</v>
      </c>
      <c r="B6" s="5"/>
      <c r="C6" s="6" t="s">
        <v>20</v>
      </c>
      <c r="D6" s="7" t="s">
        <v>21</v>
      </c>
      <c r="E6" s="7" t="s">
        <v>28</v>
      </c>
      <c r="F6" s="28" t="s">
        <v>29</v>
      </c>
      <c r="G6" s="8">
        <v>15209013357</v>
      </c>
      <c r="H6" s="6" t="s">
        <v>24</v>
      </c>
      <c r="I6" s="14">
        <v>109</v>
      </c>
      <c r="J6" s="20"/>
      <c r="K6" s="6">
        <v>51270</v>
      </c>
      <c r="L6" s="15">
        <v>470.366972477064</v>
      </c>
      <c r="M6" s="16">
        <v>409.2</v>
      </c>
      <c r="N6" s="16">
        <f t="shared" si="0"/>
        <v>14.9479404880411</v>
      </c>
      <c r="O6" s="17">
        <v>50</v>
      </c>
      <c r="P6" s="18">
        <f t="shared" si="1"/>
        <v>5450</v>
      </c>
      <c r="Q6" s="26"/>
    </row>
    <row r="7" ht="30" customHeight="1" spans="1:17">
      <c r="A7" s="4">
        <v>4</v>
      </c>
      <c r="B7" s="5"/>
      <c r="C7" s="6" t="s">
        <v>20</v>
      </c>
      <c r="D7" s="7" t="s">
        <v>21</v>
      </c>
      <c r="E7" s="7" t="s">
        <v>30</v>
      </c>
      <c r="F7" s="29" t="s">
        <v>31</v>
      </c>
      <c r="G7" s="8">
        <v>18999483405</v>
      </c>
      <c r="H7" s="6" t="s">
        <v>24</v>
      </c>
      <c r="I7" s="14">
        <v>133</v>
      </c>
      <c r="J7" s="20"/>
      <c r="K7" s="6">
        <v>64460</v>
      </c>
      <c r="L7" s="15">
        <v>484.661654135338</v>
      </c>
      <c r="M7" s="16">
        <v>409.2</v>
      </c>
      <c r="N7" s="16">
        <f t="shared" si="0"/>
        <v>18.4412644514511</v>
      </c>
      <c r="O7" s="17">
        <v>50</v>
      </c>
      <c r="P7" s="18">
        <f t="shared" si="1"/>
        <v>6650</v>
      </c>
      <c r="Q7" s="26"/>
    </row>
    <row r="8" ht="30" customHeight="1" spans="1:17">
      <c r="A8" s="4">
        <v>5</v>
      </c>
      <c r="B8" s="5"/>
      <c r="C8" s="6" t="s">
        <v>20</v>
      </c>
      <c r="D8" s="7" t="s">
        <v>21</v>
      </c>
      <c r="E8" s="7" t="s">
        <v>32</v>
      </c>
      <c r="F8" s="28" t="s">
        <v>33</v>
      </c>
      <c r="G8" s="8">
        <v>13399733311</v>
      </c>
      <c r="H8" s="6" t="s">
        <v>24</v>
      </c>
      <c r="I8" s="14">
        <v>153</v>
      </c>
      <c r="J8" s="20"/>
      <c r="K8" s="6">
        <v>76140</v>
      </c>
      <c r="L8" s="15">
        <v>497.647058823529</v>
      </c>
      <c r="M8" s="16">
        <v>409.2</v>
      </c>
      <c r="N8" s="16">
        <f t="shared" si="0"/>
        <v>21.6146282559944</v>
      </c>
      <c r="O8" s="17">
        <v>50</v>
      </c>
      <c r="P8" s="18">
        <f t="shared" si="1"/>
        <v>7650</v>
      </c>
      <c r="Q8" s="26"/>
    </row>
    <row r="9" ht="30" customHeight="1" spans="1:17">
      <c r="A9" s="4">
        <v>6</v>
      </c>
      <c r="B9" s="5"/>
      <c r="C9" s="6" t="s">
        <v>20</v>
      </c>
      <c r="D9" s="7" t="s">
        <v>21</v>
      </c>
      <c r="E9" s="7" t="s">
        <v>34</v>
      </c>
      <c r="F9" s="28" t="s">
        <v>35</v>
      </c>
      <c r="G9" s="8">
        <v>18935803185</v>
      </c>
      <c r="H9" s="6" t="s">
        <v>24</v>
      </c>
      <c r="I9" s="14">
        <v>102</v>
      </c>
      <c r="J9" s="20"/>
      <c r="K9" s="6">
        <v>54090</v>
      </c>
      <c r="L9" s="21">
        <v>530.294117647059</v>
      </c>
      <c r="M9" s="16">
        <v>409.2</v>
      </c>
      <c r="N9" s="16">
        <f t="shared" si="0"/>
        <v>29.5928928756254</v>
      </c>
      <c r="O9" s="17">
        <v>50</v>
      </c>
      <c r="P9" s="18">
        <f t="shared" si="1"/>
        <v>5100</v>
      </c>
      <c r="Q9" s="26"/>
    </row>
    <row r="10" ht="30" customHeight="1" spans="1:17">
      <c r="A10" s="4">
        <v>7</v>
      </c>
      <c r="B10" s="5"/>
      <c r="C10" s="6" t="s">
        <v>20</v>
      </c>
      <c r="D10" s="7" t="s">
        <v>21</v>
      </c>
      <c r="E10" s="7" t="s">
        <v>36</v>
      </c>
      <c r="F10" s="28" t="s">
        <v>37</v>
      </c>
      <c r="G10" s="8">
        <v>13899373778</v>
      </c>
      <c r="H10" s="6" t="s">
        <v>24</v>
      </c>
      <c r="I10" s="14">
        <v>166</v>
      </c>
      <c r="J10" s="20"/>
      <c r="K10" s="6">
        <v>82220</v>
      </c>
      <c r="L10" s="21">
        <v>495.301204819277</v>
      </c>
      <c r="M10" s="16">
        <v>409.2</v>
      </c>
      <c r="N10" s="16">
        <f t="shared" si="0"/>
        <v>21.0413501513385</v>
      </c>
      <c r="O10" s="17">
        <v>50</v>
      </c>
      <c r="P10" s="18">
        <f t="shared" si="1"/>
        <v>8300</v>
      </c>
      <c r="Q10" s="26"/>
    </row>
    <row r="11" ht="30" customHeight="1" spans="1:17">
      <c r="A11" s="4">
        <v>8</v>
      </c>
      <c r="B11" s="5"/>
      <c r="C11" s="6" t="s">
        <v>20</v>
      </c>
      <c r="D11" s="7" t="s">
        <v>21</v>
      </c>
      <c r="E11" s="7" t="s">
        <v>38</v>
      </c>
      <c r="F11" s="28" t="s">
        <v>39</v>
      </c>
      <c r="G11" s="8">
        <v>13649969138</v>
      </c>
      <c r="H11" s="6" t="s">
        <v>24</v>
      </c>
      <c r="I11" s="14">
        <v>146</v>
      </c>
      <c r="J11" s="20"/>
      <c r="K11" s="6">
        <v>72800</v>
      </c>
      <c r="L11" s="21">
        <v>498.630136986301</v>
      </c>
      <c r="M11" s="16">
        <v>409.2</v>
      </c>
      <c r="N11" s="16">
        <f t="shared" si="0"/>
        <v>21.8548721862906</v>
      </c>
      <c r="O11" s="17">
        <v>50</v>
      </c>
      <c r="P11" s="18">
        <f t="shared" si="1"/>
        <v>7300</v>
      </c>
      <c r="Q11" s="26"/>
    </row>
    <row r="12" ht="30" customHeight="1" spans="1:17">
      <c r="A12" s="4">
        <v>9</v>
      </c>
      <c r="B12" s="5"/>
      <c r="C12" s="6" t="s">
        <v>20</v>
      </c>
      <c r="D12" s="7" t="s">
        <v>21</v>
      </c>
      <c r="E12" s="7" t="s">
        <v>40</v>
      </c>
      <c r="F12" s="28" t="s">
        <v>41</v>
      </c>
      <c r="G12" s="8">
        <v>13649963639</v>
      </c>
      <c r="H12" s="6" t="s">
        <v>24</v>
      </c>
      <c r="I12" s="14">
        <v>105</v>
      </c>
      <c r="J12" s="20"/>
      <c r="K12" s="6">
        <v>51680</v>
      </c>
      <c r="L12" s="21">
        <v>492.190476190476</v>
      </c>
      <c r="M12" s="16">
        <v>409.2</v>
      </c>
      <c r="N12" s="16">
        <f t="shared" si="0"/>
        <v>20.281152539217</v>
      </c>
      <c r="O12" s="17">
        <v>50</v>
      </c>
      <c r="P12" s="18">
        <f t="shared" si="1"/>
        <v>5250</v>
      </c>
      <c r="Q12" s="26"/>
    </row>
    <row r="13" ht="30" customHeight="1" spans="1:17">
      <c r="A13" s="4">
        <v>10</v>
      </c>
      <c r="B13" s="5"/>
      <c r="C13" s="6" t="s">
        <v>20</v>
      </c>
      <c r="D13" s="7" t="s">
        <v>21</v>
      </c>
      <c r="E13" s="7" t="s">
        <v>42</v>
      </c>
      <c r="F13" s="28" t="s">
        <v>43</v>
      </c>
      <c r="G13" s="8">
        <v>15709015980</v>
      </c>
      <c r="H13" s="6" t="s">
        <v>24</v>
      </c>
      <c r="I13" s="14">
        <v>110</v>
      </c>
      <c r="J13" s="20"/>
      <c r="K13" s="6">
        <v>54740</v>
      </c>
      <c r="L13" s="21">
        <v>497.636363636364</v>
      </c>
      <c r="M13" s="16">
        <v>409.2</v>
      </c>
      <c r="N13" s="16">
        <f t="shared" si="0"/>
        <v>21.6120145738915</v>
      </c>
      <c r="O13" s="17">
        <v>50</v>
      </c>
      <c r="P13" s="18">
        <f t="shared" si="1"/>
        <v>5500</v>
      </c>
      <c r="Q13" s="26"/>
    </row>
    <row r="14" ht="30" customHeight="1" spans="1:17">
      <c r="A14" s="4">
        <v>11</v>
      </c>
      <c r="B14" s="5"/>
      <c r="C14" s="6" t="s">
        <v>20</v>
      </c>
      <c r="D14" s="7" t="s">
        <v>21</v>
      </c>
      <c r="E14" s="7" t="s">
        <v>44</v>
      </c>
      <c r="F14" s="28" t="s">
        <v>45</v>
      </c>
      <c r="G14" s="8">
        <v>13809973865</v>
      </c>
      <c r="H14" s="6" t="s">
        <v>24</v>
      </c>
      <c r="I14" s="14">
        <v>112</v>
      </c>
      <c r="J14" s="20"/>
      <c r="K14" s="6">
        <v>60460</v>
      </c>
      <c r="L14" s="21">
        <v>539.821428571429</v>
      </c>
      <c r="M14" s="16">
        <v>409.2</v>
      </c>
      <c r="N14" s="16">
        <f t="shared" si="0"/>
        <v>31.921170227622</v>
      </c>
      <c r="O14" s="17">
        <v>50</v>
      </c>
      <c r="P14" s="18">
        <f t="shared" si="1"/>
        <v>5600</v>
      </c>
      <c r="Q14" s="26"/>
    </row>
    <row r="15" ht="30" customHeight="1" spans="1:17">
      <c r="A15" s="4">
        <v>12</v>
      </c>
      <c r="B15" s="5"/>
      <c r="C15" s="6" t="s">
        <v>46</v>
      </c>
      <c r="D15" s="7" t="s">
        <v>21</v>
      </c>
      <c r="E15" s="7" t="s">
        <v>47</v>
      </c>
      <c r="F15" s="8" t="s">
        <v>48</v>
      </c>
      <c r="G15" s="8">
        <v>13999483499</v>
      </c>
      <c r="H15" s="6" t="s">
        <v>24</v>
      </c>
      <c r="I15" s="14">
        <v>175</v>
      </c>
      <c r="J15" s="20"/>
      <c r="K15" s="6">
        <v>84440</v>
      </c>
      <c r="L15" s="21">
        <v>482.514285714286</v>
      </c>
      <c r="M15" s="16">
        <v>409.2</v>
      </c>
      <c r="N15" s="16">
        <f t="shared" si="0"/>
        <v>17.9164921100406</v>
      </c>
      <c r="O15" s="17">
        <v>50</v>
      </c>
      <c r="P15" s="18">
        <f t="shared" si="1"/>
        <v>8750</v>
      </c>
      <c r="Q15" s="26"/>
    </row>
    <row r="16" ht="30" customHeight="1" spans="1:17">
      <c r="A16" s="4">
        <v>13</v>
      </c>
      <c r="B16" s="5"/>
      <c r="C16" s="3" t="s">
        <v>49</v>
      </c>
      <c r="D16" s="7" t="s">
        <v>21</v>
      </c>
      <c r="E16" s="7" t="s">
        <v>50</v>
      </c>
      <c r="F16" s="28" t="s">
        <v>51</v>
      </c>
      <c r="G16" s="8">
        <v>17699813999</v>
      </c>
      <c r="H16" s="6" t="s">
        <v>24</v>
      </c>
      <c r="I16" s="14">
        <v>110</v>
      </c>
      <c r="J16" s="20"/>
      <c r="K16" s="6">
        <v>49980</v>
      </c>
      <c r="L16" s="21">
        <f t="shared" ref="L15:L21" si="2">K16/I16</f>
        <v>454.363636363636</v>
      </c>
      <c r="M16" s="16">
        <v>409.2</v>
      </c>
      <c r="N16" s="16">
        <f t="shared" si="0"/>
        <v>11.0370567848574</v>
      </c>
      <c r="O16" s="17">
        <v>50</v>
      </c>
      <c r="P16" s="18">
        <f t="shared" si="1"/>
        <v>5500</v>
      </c>
      <c r="Q16" s="26"/>
    </row>
    <row r="17" ht="30" customHeight="1" spans="1:17">
      <c r="A17" s="4">
        <v>14</v>
      </c>
      <c r="B17" s="5"/>
      <c r="C17" s="3" t="s">
        <v>49</v>
      </c>
      <c r="D17" s="7" t="s">
        <v>21</v>
      </c>
      <c r="E17" s="7" t="s">
        <v>52</v>
      </c>
      <c r="F17" s="28" t="s">
        <v>53</v>
      </c>
      <c r="G17" s="8">
        <v>13565283792</v>
      </c>
      <c r="H17" s="6" t="s">
        <v>24</v>
      </c>
      <c r="I17" s="14">
        <v>110</v>
      </c>
      <c r="J17" s="20"/>
      <c r="K17" s="6">
        <v>50800</v>
      </c>
      <c r="L17" s="21">
        <f t="shared" si="2"/>
        <v>461.818181818182</v>
      </c>
      <c r="M17" s="16">
        <v>409.2</v>
      </c>
      <c r="N17" s="16">
        <f t="shared" si="0"/>
        <v>12.8587932106994</v>
      </c>
      <c r="O17" s="17">
        <v>50</v>
      </c>
      <c r="P17" s="18">
        <f t="shared" si="1"/>
        <v>5500</v>
      </c>
      <c r="Q17" s="26"/>
    </row>
    <row r="18" ht="30" customHeight="1" spans="1:17">
      <c r="A18" s="4">
        <v>15</v>
      </c>
      <c r="B18" s="5"/>
      <c r="C18" s="3" t="s">
        <v>49</v>
      </c>
      <c r="D18" s="7" t="s">
        <v>21</v>
      </c>
      <c r="E18" s="7" t="s">
        <v>54</v>
      </c>
      <c r="F18" s="28" t="s">
        <v>55</v>
      </c>
      <c r="G18" s="8">
        <v>13649963408</v>
      </c>
      <c r="H18" s="6" t="s">
        <v>24</v>
      </c>
      <c r="I18" s="14">
        <v>120</v>
      </c>
      <c r="J18" s="20"/>
      <c r="K18" s="6">
        <v>59280</v>
      </c>
      <c r="L18" s="21">
        <f t="shared" si="2"/>
        <v>494</v>
      </c>
      <c r="M18" s="16">
        <v>409.2</v>
      </c>
      <c r="N18" s="16">
        <f t="shared" si="0"/>
        <v>20.7233626588465</v>
      </c>
      <c r="O18" s="17">
        <v>50</v>
      </c>
      <c r="P18" s="18">
        <f t="shared" si="1"/>
        <v>6000</v>
      </c>
      <c r="Q18" s="26"/>
    </row>
    <row r="19" ht="30" customHeight="1" spans="1:17">
      <c r="A19" s="4">
        <v>16</v>
      </c>
      <c r="B19" s="10" t="s">
        <v>56</v>
      </c>
      <c r="C19" s="6" t="s">
        <v>57</v>
      </c>
      <c r="D19" s="6" t="s">
        <v>21</v>
      </c>
      <c r="E19" s="7" t="s">
        <v>58</v>
      </c>
      <c r="F19" s="8" t="s">
        <v>59</v>
      </c>
      <c r="G19" s="8">
        <v>19999133520</v>
      </c>
      <c r="H19" s="6" t="s">
        <v>24</v>
      </c>
      <c r="I19" s="6">
        <v>188</v>
      </c>
      <c r="J19" s="20"/>
      <c r="K19" s="8">
        <v>90032</v>
      </c>
      <c r="L19" s="15">
        <f t="shared" si="2"/>
        <v>478.893617021277</v>
      </c>
      <c r="M19" s="16">
        <v>409.2</v>
      </c>
      <c r="N19" s="16">
        <f t="shared" si="0"/>
        <v>17.0316757138995</v>
      </c>
      <c r="O19" s="17">
        <v>50</v>
      </c>
      <c r="P19" s="18">
        <f t="shared" si="1"/>
        <v>9400</v>
      </c>
      <c r="Q19" s="26"/>
    </row>
    <row r="20" ht="30" customHeight="1" spans="1:17">
      <c r="A20" s="4">
        <v>17</v>
      </c>
      <c r="B20" s="10"/>
      <c r="C20" s="6" t="s">
        <v>60</v>
      </c>
      <c r="D20" s="7" t="s">
        <v>21</v>
      </c>
      <c r="E20" s="7" t="s">
        <v>61</v>
      </c>
      <c r="F20" s="28" t="s">
        <v>62</v>
      </c>
      <c r="G20" s="8">
        <v>13999493380</v>
      </c>
      <c r="H20" s="6" t="s">
        <v>24</v>
      </c>
      <c r="I20" s="7">
        <v>102</v>
      </c>
      <c r="J20" s="22"/>
      <c r="K20" s="7">
        <v>54880</v>
      </c>
      <c r="L20" s="15">
        <f t="shared" si="2"/>
        <v>538.039215686274</v>
      </c>
      <c r="M20" s="16">
        <v>409.2</v>
      </c>
      <c r="N20" s="16">
        <f t="shared" si="0"/>
        <v>31.4856343319341</v>
      </c>
      <c r="O20" s="17">
        <v>50</v>
      </c>
      <c r="P20" s="18">
        <f t="shared" si="1"/>
        <v>5100</v>
      </c>
      <c r="Q20" s="26"/>
    </row>
    <row r="21" ht="30" customHeight="1" spans="1:17">
      <c r="A21" s="11">
        <v>18</v>
      </c>
      <c r="B21" s="10" t="s">
        <v>63</v>
      </c>
      <c r="C21" s="12"/>
      <c r="D21" s="12"/>
      <c r="E21" s="12"/>
      <c r="F21" s="12"/>
      <c r="G21" s="12"/>
      <c r="H21" s="12"/>
      <c r="I21" s="23">
        <f>SUM(I4:I20)</f>
        <v>2178</v>
      </c>
      <c r="J21" s="23"/>
      <c r="K21" s="24">
        <f>SUM(K4:K20)</f>
        <v>1075032</v>
      </c>
      <c r="L21" s="25">
        <f t="shared" si="2"/>
        <v>493.586776859504</v>
      </c>
      <c r="M21" s="16">
        <v>409.2</v>
      </c>
      <c r="N21" s="16">
        <f t="shared" si="0"/>
        <v>20.6223794866823</v>
      </c>
      <c r="O21" s="17">
        <v>50</v>
      </c>
      <c r="P21" s="18">
        <f>O21*I21</f>
        <v>108900</v>
      </c>
      <c r="Q21" s="27"/>
    </row>
  </sheetData>
  <mergeCells count="5">
    <mergeCell ref="A1:Q1"/>
    <mergeCell ref="A2:Q2"/>
    <mergeCell ref="B4:B18"/>
    <mergeCell ref="B19:B20"/>
    <mergeCell ref="J4:J20"/>
  </mergeCells>
  <pageMargins left="0.75" right="0.75" top="1" bottom="1" header="0.5" footer="0.5"/>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1" sqref="H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dc:creator>
  <cp:lastModifiedBy>bg</cp:lastModifiedBy>
  <dcterms:created xsi:type="dcterms:W3CDTF">2024-09-04T10:57:00Z</dcterms:created>
  <dcterms:modified xsi:type="dcterms:W3CDTF">2024-09-11T02:10:33Z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